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miljka\Desktop\FINANSIJSKI IZVEŠTAJI\"/>
    </mc:Choice>
  </mc:AlternateContent>
  <bookViews>
    <workbookView xWindow="0" yWindow="0" windowWidth="15345" windowHeight="366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7" i="1" l="1"/>
  <c r="H58" i="1"/>
  <c r="H18" i="1"/>
  <c r="H24" i="1"/>
  <c r="H28" i="1"/>
  <c r="H36" i="1" l="1"/>
  <c r="H31" i="1" l="1"/>
  <c r="H29" i="1" l="1"/>
  <c r="H37" i="1" l="1"/>
  <c r="H50" i="1" l="1"/>
  <c r="H14" i="1" l="1"/>
  <c r="H13" i="1" s="1"/>
  <c r="H59" i="1" l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<sst xmlns="http://schemas.openxmlformats.org/spreadsheetml/2006/main" count="57" uniqueCount="32">
  <si>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</si>
  <si>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</si>
  <si>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</si>
  <si>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</si>
  <si>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</si>
  <si>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</si>
  <si>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</si>
  <si>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</si>
  <si>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</si>
  <si>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</si>
  <si>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</si>
  <si>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</si>
  <si>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</si>
  <si>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</si>
  <si>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</si>
  <si>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</si>
  <si>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</si>
  <si>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</si>
  <si>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</si>
  <si>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</si>
  <si>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</si>
  <si>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</si>
  <si>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</si>
  <si>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</si>
  <si>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</si>
  <si>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</si>
  <si>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</si>
  <si>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</si>
  <si>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</si>
  <si>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Dana: 20.12.2022</t>
  </si>
  <si>
    <t>Primljena i neutrošena participacija od 20.12.2022</t>
  </si>
  <si>
    <t xml:space="preserve">Dana 20.12.2022.godine Dom zdravlja Požarevac nije izvršio plaćanje prema dobavljačima: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</si>
</sst>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2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2"/>
  <sheetViews>
    <sheetView tabSelected="1" topLeftCell="B25" zoomScaleNormal="100" workbookViewId="0">
      <selection activeCell="H61" sqref="H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6" t="s">
        <v>0</v>
      </c>
      <c r="D2" s="46"/>
      <c r="E2" s="46"/>
      <c r="F2" s="46"/>
      <c r="G2" s="46"/>
    </row>
    <row r="4" spans="2:15" x14ac:dyDescent="0.25">
      <c r="B4" s="47" t="s">
        <v>1</v>
      </c>
      <c r="C4" s="47"/>
      <c r="D4" s="47"/>
    </row>
    <row r="5" spans="2:15" x14ac:dyDescent="0.25">
      <c r="B5" s="47" t="s">
        <v>2</v>
      </c>
      <c r="C5" s="47"/>
      <c r="D5" s="47"/>
    </row>
    <row r="6" spans="2:15" x14ac:dyDescent="0.25">
      <c r="B6" s="47" t="s">
        <v>3</v>
      </c>
      <c r="C6" s="47"/>
      <c r="D6" s="47"/>
    </row>
    <row r="7" spans="2:15" x14ac:dyDescent="0.25">
      <c r="I7" s="10"/>
      <c r="J7" s="10"/>
    </row>
    <row r="8" spans="2:15" x14ac:dyDescent="0.25">
      <c r="B8" s="48" t="s">
        <v>29</v>
      </c>
      <c r="C8" s="48"/>
      <c r="D8" s="48"/>
      <c r="E8" s="48"/>
      <c r="F8" s="48"/>
      <c r="G8" s="48"/>
      <c r="H8" s="48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26"/>
      <c r="L9" s="26"/>
      <c r="M9" s="26"/>
      <c r="N9" s="26"/>
      <c r="O9" s="26"/>
    </row>
    <row r="10" spans="2:15" x14ac:dyDescent="0.25">
      <c r="C10" s="17"/>
      <c r="D10" s="17"/>
      <c r="E10" s="17"/>
      <c r="F10" s="17"/>
      <c r="G10" s="17"/>
      <c r="I10" s="10"/>
      <c r="J10" s="10"/>
      <c r="K10" s="26"/>
      <c r="L10" s="26"/>
      <c r="M10" s="26"/>
      <c r="N10" s="26"/>
      <c r="O10" s="26"/>
    </row>
    <row r="11" spans="2:15" x14ac:dyDescent="0.25">
      <c r="B11" s="43" t="s">
        <v>4</v>
      </c>
      <c r="C11" s="44"/>
      <c r="D11" s="44"/>
      <c r="E11" s="44"/>
      <c r="F11" s="45"/>
      <c r="G11" s="1" t="s">
        <v>5</v>
      </c>
      <c r="H11" s="1" t="s">
        <v>6</v>
      </c>
      <c r="I11" s="10"/>
      <c r="J11" s="10"/>
      <c r="K11" s="39"/>
      <c r="L11" s="39"/>
      <c r="M11" s="39"/>
      <c r="N11" s="39"/>
      <c r="O11" s="39"/>
    </row>
    <row r="12" spans="2:15" x14ac:dyDescent="0.25">
      <c r="B12" s="41" t="s">
        <v>7</v>
      </c>
      <c r="C12" s="41"/>
      <c r="D12" s="41"/>
      <c r="E12" s="41"/>
      <c r="F12" s="41"/>
      <c r="G12" s="18">
        <v>44915</v>
      </c>
      <c r="H12" s="14">
        <v>5422154.3099999996</v>
      </c>
      <c r="I12" s="10"/>
      <c r="J12" s="10"/>
      <c r="K12" s="26"/>
      <c r="L12" s="26"/>
      <c r="M12" s="26"/>
      <c r="N12" s="26"/>
      <c r="O12" s="26"/>
    </row>
    <row r="13" spans="2:15" x14ac:dyDescent="0.25">
      <c r="B13" s="40" t="s">
        <v>8</v>
      </c>
      <c r="C13" s="40"/>
      <c r="D13" s="40"/>
      <c r="E13" s="40"/>
      <c r="F13" s="40"/>
      <c r="G13" s="19">
        <v>44915</v>
      </c>
      <c r="H13" s="2">
        <f>H14+H29-H37-H50</f>
        <v>5417619.2599999998</v>
      </c>
      <c r="I13" s="10"/>
      <c r="J13" s="10"/>
      <c r="K13" s="8"/>
      <c r="L13" s="8"/>
      <c r="M13" s="8"/>
      <c r="N13" s="8"/>
      <c r="O13" s="8"/>
    </row>
    <row r="14" spans="2:15" x14ac:dyDescent="0.25">
      <c r="B14" s="42" t="s">
        <v>9</v>
      </c>
      <c r="C14" s="42"/>
      <c r="D14" s="42"/>
      <c r="E14" s="42"/>
      <c r="F14" s="42"/>
      <c r="G14" s="20">
        <v>44915</v>
      </c>
      <c r="H14" s="3">
        <f>SUM(H15:H28)</f>
        <v>5097109.26</v>
      </c>
      <c r="I14" s="12"/>
      <c r="J14" s="10"/>
      <c r="K14" s="26"/>
      <c r="L14" s="8"/>
      <c r="M14" s="8"/>
      <c r="N14" s="8"/>
      <c r="O14" s="8"/>
    </row>
    <row r="15" spans="2:15" x14ac:dyDescent="0.25">
      <c r="B15" s="27" t="s">
        <v>10</v>
      </c>
      <c r="C15" s="28"/>
      <c r="D15" s="28"/>
      <c r="E15" s="28"/>
      <c r="F15" s="29"/>
      <c r="G15" s="21"/>
      <c r="H15" s="11">
        <v>0</v>
      </c>
      <c r="I15" s="10"/>
      <c r="J15" s="10"/>
      <c r="K15" s="7"/>
    </row>
    <row r="16" spans="2:15" x14ac:dyDescent="0.25">
      <c r="B16" s="27" t="s">
        <v>11</v>
      </c>
      <c r="C16" s="28"/>
      <c r="D16" s="28"/>
      <c r="E16" s="28"/>
      <c r="F16" s="29"/>
      <c r="G16" s="21"/>
      <c r="H16" s="11">
        <v>74981</v>
      </c>
      <c r="I16" s="10"/>
      <c r="J16" s="10"/>
      <c r="K16" s="7"/>
    </row>
    <row r="17" spans="2:13" x14ac:dyDescent="0.25">
      <c r="B17" s="27" t="s">
        <v>12</v>
      </c>
      <c r="C17" s="28"/>
      <c r="D17" s="28"/>
      <c r="E17" s="28"/>
      <c r="F17" s="29"/>
      <c r="G17" s="21"/>
      <c r="H17" s="11">
        <v>0</v>
      </c>
      <c r="I17" s="10"/>
      <c r="J17" s="10"/>
      <c r="K17" s="7"/>
    </row>
    <row r="18" spans="2:13" x14ac:dyDescent="0.25">
      <c r="B18" s="27" t="s">
        <v>13</v>
      </c>
      <c r="C18" s="28"/>
      <c r="D18" s="28"/>
      <c r="E18" s="28"/>
      <c r="F18" s="29"/>
      <c r="G18" s="21"/>
      <c r="H18" s="9">
        <f>1720000-4444.44+1720000-1247424.84-2368.42+150000-383129.78+1245000-818554.52+818554.96-1297394.48-18666.62-2500-18900+0.05+1245000+21399.7-1381951.11-11749.95+1245000-1432536.46-36000+36000-9922.24+1245000-1379128.45-10444.48+1245000-1340392.56+12300.34+2700-11750.03+1245000-149020.67+100000+49020.92-7833.35-1261981.32+1245000-12794.48-1170043.78+1245000-6527.8+15000-1311872.17+10000+10000+10000-34140.25+1245000+10000-1626681.74+10000+10000+10000+10000+10000+10000+20000+10000+10000+10000+10000+10000+10000+10000+2200000+28129.78+10000-1636542.8-131794.07-0.58+10000+10000+20000+34140.24+10000+10000+10000</f>
        <v>1625754.5999999999</v>
      </c>
      <c r="I18" s="10"/>
      <c r="J18" s="10"/>
      <c r="K18" s="7"/>
      <c r="L18" s="7"/>
    </row>
    <row r="19" spans="2:13" x14ac:dyDescent="0.25">
      <c r="B19" s="27" t="s">
        <v>14</v>
      </c>
      <c r="C19" s="28"/>
      <c r="D19" s="28"/>
      <c r="E19" s="28"/>
      <c r="F19" s="29"/>
      <c r="G19" s="21"/>
      <c r="H19" s="9">
        <v>0</v>
      </c>
      <c r="I19" s="10"/>
      <c r="J19" s="10"/>
      <c r="K19" s="7"/>
      <c r="L19" s="7"/>
    </row>
    <row r="20" spans="2:13" x14ac:dyDescent="0.25">
      <c r="B20" s="27" t="s">
        <v>15</v>
      </c>
      <c r="C20" s="28"/>
      <c r="D20" s="28"/>
      <c r="E20" s="28"/>
      <c r="F20" s="29"/>
      <c r="G20" s="21"/>
      <c r="H20" s="9">
        <v>0</v>
      </c>
      <c r="I20" s="10"/>
      <c r="J20" s="10"/>
    </row>
    <row r="21" spans="2:13" x14ac:dyDescent="0.25">
      <c r="B21" s="27" t="s">
        <v>16</v>
      </c>
      <c r="C21" s="28"/>
      <c r="D21" s="28"/>
      <c r="E21" s="28"/>
      <c r="F21" s="29"/>
      <c r="G21" s="21"/>
      <c r="H21" s="25">
        <v>0</v>
      </c>
      <c r="I21" s="10"/>
      <c r="J21" s="10"/>
    </row>
    <row r="22" spans="2:13" x14ac:dyDescent="0.25">
      <c r="B22" s="27" t="s">
        <v>17</v>
      </c>
      <c r="C22" s="28"/>
      <c r="D22" s="28"/>
      <c r="E22" s="28"/>
      <c r="F22" s="29"/>
      <c r="G22" s="21"/>
      <c r="H22" s="25">
        <v>837750.3</v>
      </c>
      <c r="I22" s="10"/>
      <c r="J22" s="10"/>
    </row>
    <row r="23" spans="2:13" x14ac:dyDescent="0.25">
      <c r="B23" s="27" t="s">
        <v>18</v>
      </c>
      <c r="C23" s="28"/>
      <c r="D23" s="28"/>
      <c r="E23" s="28"/>
      <c r="F23" s="29"/>
      <c r="G23" s="21"/>
      <c r="H23" s="9">
        <v>775426.2</v>
      </c>
      <c r="I23" s="10"/>
      <c r="J23" s="10"/>
    </row>
    <row r="24" spans="2:13" x14ac:dyDescent="0.25">
      <c r="B24" s="27" t="s">
        <v>19</v>
      </c>
      <c r="C24" s="28"/>
      <c r="D24" s="28"/>
      <c r="E24" s="28"/>
      <c r="F24" s="29"/>
      <c r="G24" s="21"/>
      <c r="H24" s="9">
        <f>1184208.33-687518.97-6062-36605.16-4069-4848+1184208.33</f>
        <v>1629313.5300000003</v>
      </c>
      <c r="I24" s="10"/>
      <c r="J24" s="10"/>
      <c r="K24" s="10"/>
      <c r="L24" s="7"/>
    </row>
    <row r="25" spans="2:13" x14ac:dyDescent="0.25">
      <c r="B25" s="27" t="s">
        <v>20</v>
      </c>
      <c r="C25" s="28"/>
      <c r="D25" s="28"/>
      <c r="E25" s="28"/>
      <c r="F25" s="29"/>
      <c r="G25" s="21"/>
      <c r="H25" s="9">
        <v>0</v>
      </c>
      <c r="I25" s="10"/>
      <c r="J25" s="10"/>
      <c r="K25" s="10"/>
      <c r="L25" s="7"/>
    </row>
    <row r="26" spans="2:13" x14ac:dyDescent="0.25">
      <c r="B26" s="27" t="s">
        <v>21</v>
      </c>
      <c r="C26" s="28"/>
      <c r="D26" s="28"/>
      <c r="E26" s="28"/>
      <c r="F26" s="29"/>
      <c r="G26" s="21"/>
      <c r="H26" s="9">
        <v>0</v>
      </c>
      <c r="I26" s="10"/>
      <c r="J26" s="10"/>
      <c r="K26" s="7"/>
    </row>
    <row r="27" spans="2:13" x14ac:dyDescent="0.25">
      <c r="B27" s="27" t="s">
        <v>22</v>
      </c>
      <c r="C27" s="28"/>
      <c r="D27" s="28"/>
      <c r="E27" s="28"/>
      <c r="F27" s="29"/>
      <c r="G27" s="21"/>
      <c r="H27" s="9">
        <v>0</v>
      </c>
      <c r="I27" s="10"/>
      <c r="J27" s="10"/>
      <c r="K27" s="7"/>
      <c r="L27" s="7"/>
    </row>
    <row r="28" spans="2:13" x14ac:dyDescent="0.25">
      <c r="B28" s="27" t="s">
        <v>30</v>
      </c>
      <c r="C28" s="28"/>
      <c r="D28" s="28"/>
      <c r="E28" s="28"/>
      <c r="F28" s="29"/>
      <c r="G28" s="21"/>
      <c r="H28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+6150-38349.24+4950+1600+6350+1600+4750+3000+4550+1750+4950+1500-2424+11000+1650-40840.94+7400+800+6200+3000-26358.2+8000+2250+6850+1550+6150+1750+6050+1500-1212-26206.6+8400+2500+10050+1600-9697+6600+2450-1032.71+4000+3100+1300+5922+5400+1250+5300+1200+3450+850+4850+1750+3806-140-25237.15-4332.78+4450+1550+4750+1400+4750+450-0.43+3750+900-3636+4000+3150+2850+8900+1650+3400+1100+5250+2100+2750+1800+6250+1700+4800+1200-1212+9600+4050+2050+8300+2950+5350+1900+7000+2650-3636+5050+1400+5750+1400+5550+2450+7250+1250+8400+2650-28276.3+5250+1900-4848+13050+1550+11000+1100+4050+3250-32110.33+8200+1800+5750+1850+6200+2250+6900+2000+3800+1650-216398.9+25350+2200-8387.02+7200+1800-100+5300+1700-6061+8700+1900+8800+1700+9150+1450-1500+6750+1900+8250+2050+6200+1350-81753.02+8300+2200+5050+1950+5750+3000-5666+6900+2200+13750+3150+16100+2350+7350+1700+8100+1950+9250+2050+8850+2300+8950+1400-6937.77+7200+2150-2424+5300+1350-15031+5300+1700+13000+2150-10731.91+12050+1450+12550+3800+5300+2300+5900+3050+8700+1850+7500+1250-18963.59-37727.85+9300+2900+6550+1900+10100+2900+2200+5950-2424+2800+2800+108+13050+1800+9950+1550-155018.43+5450+2800-25460.64+11200+2350+2650+1500+9950+750-35333.4+4100+2000+6000+1250+11950+2850+5250+2950+7750+1850+11100+1850-71824.78+3350+2600-15603.19+5300+2600+12250+1750+8050+2300-2424+8600+1750-2424+6700+1450+8350+2300+10500+2150-36000+6950+600+3600+2750-400+10000+1900-32448.32+7650+2000+9500+2600+7750+1450-16610+8550+1650+5750+1750-5897.59+6650+1950+7150+2100+3500+1950-6061+9650+2600+9800+1850-1212+8000+1000+8150+1900+5350+2100+10300+950-30510.73-2424+4500+2850-530+6700+1700+13550+2150+6700+2950+10550+3050+6250+3200+6400+2800+9500+2600+9050+2850+6850+2900+1212+6350+3050-6756.78+5150+3400+9650+3050-14318.24+6950+2250-4150+9050+1900+10250+1650+3500+5000+7500+2400-1212+9950+1950-24665.35+5250+2500+5450+3000+6900+2600+5750+1450+8250+1900-3751.66+5800+1900-9877.56+9000+3800+5900+3250-27833.99+5550+1100-17603+7550+1250+3150+2700+4600+2500-6756.78+5650+2700+2700+2000+7850+1750-1212-907.6+8250+1900+3751.66+6700+1750-1212+3550+2150+5500+750+8400+1250+7950+850-4848+2500+1000+5400+1850-23628.61+4400+1850-10646+5600+2200+10800+1800+2500+2250-10708+2700+1900+3000+1850-253498.39+5300+2350-25336.12+2950+1300+3700+1600+7000+1550-76152.48+7300+2250+4600+1900-6566+2950+1500+3550+2200+2350+3000-35169.16+6000+1400+6200+2050+7600+1950-24087.89-6060+9800+2600-4332.78+7800+1950+11350+1350+4250+2450-23508.41+4700+1400+3900+2750+9500+1700+9500+1750+6350+2700+10050+1600-13513.56+4900+2000+7700+2200-31409.19+12700+1650+5700+2050-10448+5000+2950-6757.78+4850+2100-31794.82+7500+2200+4950+3200-4441+7100+3300-11553.8-34140.25+4900+2300-7968.78+8200+1900+6000+1550+11300+1800+7200+1550+4200+1650+10900+1350+5700+2300+5650+3550+8750+1600+8350+1400+8850+1900-1109+6400+2800-28936.9+8800+3050-20244.93+5750+2050-101719.71+8120+1700-2280+11150+2900-20457.56+8300+5650+3200+6300+4150-10350.95+8250+2150-10197.53+6150+2200+11250+2350+3150+1750+19650+1400+12850+500-3636+7450+2350+7750+2450+11100+2950+7350+1750+8900+3000-115604.63+7550+2250-4332.78+13800+3000+16550+2100-29652.77+5350+1750+7150+2850+5150+2700+8350+3200-13468+4550+1650+11400+1900-57835.08+7550+3800-10908+10450+2450-26445.77+6600+2650-7000+7550+1100-115+8350+2350+8100+2750+10200+1200+9550+2700+18250+1650+2800+16150+7900+2450+5250+1450+11900+2950+14750+2950+7600+1350</f>
        <v>153883.63000000006</v>
      </c>
      <c r="I28" s="10"/>
      <c r="J28" s="10"/>
      <c r="K28" s="7"/>
      <c r="L28" s="7"/>
    </row>
    <row r="29" spans="2:13" x14ac:dyDescent="0.25">
      <c r="B29" s="49" t="s">
        <v>23</v>
      </c>
      <c r="C29" s="50"/>
      <c r="D29" s="50"/>
      <c r="E29" s="50"/>
      <c r="F29" s="51"/>
      <c r="G29" s="20">
        <v>44915</v>
      </c>
      <c r="H29" s="3">
        <f>H30+H31+H32+H33+H35+H36+H34</f>
        <v>395490.99999999988</v>
      </c>
      <c r="I29" s="10"/>
      <c r="J29" s="10"/>
      <c r="K29" s="7"/>
    </row>
    <row r="30" spans="2:13" x14ac:dyDescent="0.25">
      <c r="B30" s="27" t="s">
        <v>10</v>
      </c>
      <c r="C30" s="28"/>
      <c r="D30" s="28"/>
      <c r="E30" s="28"/>
      <c r="F30" s="29"/>
      <c r="G30" s="22"/>
      <c r="H30" s="11">
        <v>0</v>
      </c>
      <c r="I30" s="10"/>
      <c r="J30" s="10"/>
      <c r="K30" s="7"/>
    </row>
    <row r="31" spans="2:13" x14ac:dyDescent="0.25">
      <c r="B31" s="27" t="s">
        <v>13</v>
      </c>
      <c r="C31" s="28"/>
      <c r="D31" s="28"/>
      <c r="E31" s="28"/>
      <c r="F31" s="29"/>
      <c r="G31" s="22"/>
      <c r="H31" s="9">
        <f>110000+110000-123880.54+153083.33-138509.66+153083.33-2500-142511.87+153083.33-156337.73+153083.33-130120.22+153083.33-146661.15+4821.05+2500+153083.33-116705.51+153083.33-235669.23+125576.67+153083.33-124540.43+153083.33-178536.64+239250-170646.36</f>
        <v>303278.34999999986</v>
      </c>
      <c r="I31" s="15"/>
      <c r="J31" s="10"/>
      <c r="K31" s="7"/>
    </row>
    <row r="32" spans="2:13" x14ac:dyDescent="0.25">
      <c r="B32" s="27" t="s">
        <v>19</v>
      </c>
      <c r="C32" s="28"/>
      <c r="D32" s="28"/>
      <c r="E32" s="28"/>
      <c r="F32" s="29"/>
      <c r="G32" s="22"/>
      <c r="H32" s="9">
        <v>54083.33</v>
      </c>
      <c r="I32" s="10"/>
      <c r="J32" s="10"/>
      <c r="K32" s="7"/>
      <c r="L32" s="7"/>
      <c r="M32" s="7"/>
    </row>
    <row r="33" spans="2:12" x14ac:dyDescent="0.25">
      <c r="B33" s="27" t="s">
        <v>21</v>
      </c>
      <c r="C33" s="28"/>
      <c r="D33" s="28"/>
      <c r="E33" s="28"/>
      <c r="F33" s="29"/>
      <c r="G33" s="22"/>
      <c r="H33" s="9">
        <v>0</v>
      </c>
      <c r="I33" s="10"/>
      <c r="J33" s="10"/>
    </row>
    <row r="34" spans="2:12" x14ac:dyDescent="0.25">
      <c r="B34" s="27" t="s">
        <v>11</v>
      </c>
      <c r="C34" s="28"/>
      <c r="D34" s="28"/>
      <c r="E34" s="28"/>
      <c r="F34" s="29"/>
      <c r="G34" s="22"/>
      <c r="H34" s="9">
        <v>0</v>
      </c>
      <c r="I34" s="10"/>
      <c r="J34" s="10"/>
    </row>
    <row r="35" spans="2:12" x14ac:dyDescent="0.25">
      <c r="B35" s="27" t="s">
        <v>22</v>
      </c>
      <c r="C35" s="28"/>
      <c r="D35" s="28"/>
      <c r="E35" s="28"/>
      <c r="F35" s="29"/>
      <c r="G35" s="22"/>
      <c r="H35" s="9">
        <v>0</v>
      </c>
      <c r="I35" s="10"/>
      <c r="J35" s="10"/>
    </row>
    <row r="36" spans="2:12" x14ac:dyDescent="0.25">
      <c r="B36" s="27" t="s">
        <v>30</v>
      </c>
      <c r="C36" s="28"/>
      <c r="D36" s="28"/>
      <c r="E36" s="28"/>
      <c r="F36" s="29"/>
      <c r="G36" s="22"/>
      <c r="H36" s="9">
        <f>13970-10816.68+34976</f>
        <v>38129.32</v>
      </c>
      <c r="I36" s="10"/>
      <c r="J36" s="10"/>
    </row>
    <row r="37" spans="2:12" x14ac:dyDescent="0.25">
      <c r="B37" s="30" t="s">
        <v>24</v>
      </c>
      <c r="C37" s="31"/>
      <c r="D37" s="31"/>
      <c r="E37" s="31"/>
      <c r="F37" s="32"/>
      <c r="G37" s="23">
        <v>44915</v>
      </c>
      <c r="H37" s="4">
        <f>SUM(H38:H49)</f>
        <v>74981</v>
      </c>
      <c r="I37" s="10"/>
      <c r="J37" s="10"/>
    </row>
    <row r="38" spans="2:12" x14ac:dyDescent="0.25">
      <c r="B38" s="27" t="s">
        <v>10</v>
      </c>
      <c r="C38" s="28"/>
      <c r="D38" s="28"/>
      <c r="E38" s="28"/>
      <c r="F38" s="29"/>
      <c r="G38" s="21"/>
      <c r="H38" s="11">
        <v>0</v>
      </c>
      <c r="I38" s="10"/>
      <c r="J38" s="10"/>
    </row>
    <row r="39" spans="2:12" x14ac:dyDescent="0.25">
      <c r="B39" s="27" t="s">
        <v>11</v>
      </c>
      <c r="C39" s="28"/>
      <c r="D39" s="28"/>
      <c r="E39" s="28"/>
      <c r="F39" s="29"/>
      <c r="G39" s="21"/>
      <c r="H39" s="11">
        <v>74981</v>
      </c>
      <c r="I39" s="10"/>
      <c r="J39" s="10"/>
    </row>
    <row r="40" spans="2:12" x14ac:dyDescent="0.25">
      <c r="B40" s="27" t="s">
        <v>12</v>
      </c>
      <c r="C40" s="28"/>
      <c r="D40" s="28"/>
      <c r="E40" s="28"/>
      <c r="F40" s="29"/>
      <c r="G40" s="21"/>
      <c r="H40" s="11">
        <v>0</v>
      </c>
      <c r="I40" s="10"/>
      <c r="J40" s="10"/>
    </row>
    <row r="41" spans="2:12" x14ac:dyDescent="0.25">
      <c r="B41" s="27" t="s">
        <v>13</v>
      </c>
      <c r="C41" s="28"/>
      <c r="D41" s="28"/>
      <c r="E41" s="28"/>
      <c r="F41" s="29"/>
      <c r="G41" s="21"/>
      <c r="H41" s="11">
        <v>0</v>
      </c>
      <c r="I41" s="10"/>
      <c r="J41" s="10"/>
      <c r="L41" s="7"/>
    </row>
    <row r="42" spans="2:12" x14ac:dyDescent="0.25">
      <c r="B42" s="27" t="s">
        <v>14</v>
      </c>
      <c r="C42" s="28"/>
      <c r="D42" s="28"/>
      <c r="E42" s="28"/>
      <c r="F42" s="29"/>
      <c r="G42" s="21"/>
      <c r="H42" s="11">
        <v>0</v>
      </c>
      <c r="I42" s="10"/>
      <c r="J42" s="10"/>
      <c r="L42" s="7"/>
    </row>
    <row r="43" spans="2:12" x14ac:dyDescent="0.25">
      <c r="B43" s="27" t="s">
        <v>15</v>
      </c>
      <c r="C43" s="28"/>
      <c r="D43" s="28"/>
      <c r="E43" s="28"/>
      <c r="F43" s="29"/>
      <c r="G43" s="21"/>
      <c r="H43" s="9">
        <v>0</v>
      </c>
      <c r="I43" s="10"/>
      <c r="J43" s="10"/>
    </row>
    <row r="44" spans="2:12" x14ac:dyDescent="0.25">
      <c r="B44" s="27" t="s">
        <v>16</v>
      </c>
      <c r="C44" s="28"/>
      <c r="D44" s="28"/>
      <c r="E44" s="28"/>
      <c r="F44" s="29"/>
      <c r="G44" s="21"/>
      <c r="H44" s="9">
        <v>0</v>
      </c>
      <c r="I44" s="10"/>
      <c r="J44" s="10"/>
      <c r="L44" s="7"/>
    </row>
    <row r="45" spans="2:12" x14ac:dyDescent="0.25">
      <c r="B45" s="27" t="s">
        <v>17</v>
      </c>
      <c r="C45" s="28"/>
      <c r="D45" s="28"/>
      <c r="E45" s="28"/>
      <c r="F45" s="29"/>
      <c r="G45" s="21"/>
      <c r="H45" s="9">
        <v>0</v>
      </c>
      <c r="I45" s="10"/>
      <c r="J45" s="10"/>
    </row>
    <row r="46" spans="2:12" x14ac:dyDescent="0.25">
      <c r="B46" s="27" t="s">
        <v>18</v>
      </c>
      <c r="C46" s="28"/>
      <c r="D46" s="28"/>
      <c r="E46" s="28"/>
      <c r="F46" s="29"/>
      <c r="G46" s="21"/>
      <c r="H46" s="9">
        <v>0</v>
      </c>
      <c r="I46" s="10"/>
      <c r="J46" s="10"/>
    </row>
    <row r="47" spans="2:12" x14ac:dyDescent="0.25">
      <c r="B47" s="27" t="s">
        <v>19</v>
      </c>
      <c r="C47" s="28"/>
      <c r="D47" s="28"/>
      <c r="E47" s="28"/>
      <c r="F47" s="29"/>
      <c r="G47" s="21"/>
      <c r="H47" s="9">
        <v>0</v>
      </c>
      <c r="I47" s="10"/>
      <c r="J47" s="10"/>
    </row>
    <row r="48" spans="2:12" x14ac:dyDescent="0.25">
      <c r="B48" s="27" t="s">
        <v>21</v>
      </c>
      <c r="C48" s="28"/>
      <c r="D48" s="28"/>
      <c r="E48" s="28"/>
      <c r="F48" s="29"/>
      <c r="G48" s="21"/>
      <c r="H48" s="9">
        <v>0</v>
      </c>
      <c r="I48" s="10"/>
      <c r="J48" s="10"/>
    </row>
    <row r="49" spans="2:12" x14ac:dyDescent="0.25">
      <c r="B49" s="27" t="s">
        <v>22</v>
      </c>
      <c r="C49" s="28"/>
      <c r="D49" s="28"/>
      <c r="E49" s="28"/>
      <c r="F49" s="29"/>
      <c r="G49" s="21"/>
      <c r="H49" s="9">
        <v>0</v>
      </c>
      <c r="I49" s="10"/>
      <c r="J49" s="10"/>
      <c r="K49" s="7"/>
    </row>
    <row r="50" spans="2:12" x14ac:dyDescent="0.25">
      <c r="B50" s="30" t="s">
        <v>25</v>
      </c>
      <c r="C50" s="31"/>
      <c r="D50" s="31"/>
      <c r="E50" s="31"/>
      <c r="F50" s="32"/>
      <c r="G50" s="23">
        <v>44915</v>
      </c>
      <c r="H50" s="4">
        <f>SUM(H51:H56)</f>
        <v>0</v>
      </c>
      <c r="I50" s="10"/>
      <c r="J50" s="10"/>
    </row>
    <row r="51" spans="2:12" x14ac:dyDescent="0.25">
      <c r="B51" s="27" t="s">
        <v>10</v>
      </c>
      <c r="C51" s="28"/>
      <c r="D51" s="28"/>
      <c r="E51" s="28"/>
      <c r="F51" s="29"/>
      <c r="G51" s="22"/>
      <c r="H51" s="11">
        <v>0</v>
      </c>
      <c r="I51" s="10"/>
      <c r="J51" s="10"/>
    </row>
    <row r="52" spans="2:12" x14ac:dyDescent="0.25">
      <c r="B52" s="27" t="s">
        <v>13</v>
      </c>
      <c r="C52" s="28"/>
      <c r="D52" s="28"/>
      <c r="E52" s="28"/>
      <c r="F52" s="29"/>
      <c r="G52" s="22"/>
      <c r="H52" s="11">
        <v>0</v>
      </c>
      <c r="I52" s="10"/>
      <c r="J52" s="10"/>
    </row>
    <row r="53" spans="2:12" x14ac:dyDescent="0.25">
      <c r="B53" s="27" t="s">
        <v>19</v>
      </c>
      <c r="C53" s="28"/>
      <c r="D53" s="28"/>
      <c r="E53" s="28"/>
      <c r="F53" s="29"/>
      <c r="G53" s="22"/>
      <c r="H53" s="9">
        <v>0</v>
      </c>
      <c r="I53" s="10"/>
      <c r="J53" s="10"/>
    </row>
    <row r="54" spans="2:12" x14ac:dyDescent="0.25">
      <c r="B54" s="27" t="s">
        <v>21</v>
      </c>
      <c r="C54" s="28"/>
      <c r="D54" s="28"/>
      <c r="E54" s="28"/>
      <c r="F54" s="29"/>
      <c r="G54" s="22"/>
      <c r="H54" s="2">
        <v>0</v>
      </c>
      <c r="I54" s="10"/>
      <c r="J54" s="10"/>
      <c r="K54" s="7"/>
    </row>
    <row r="55" spans="2:12" x14ac:dyDescent="0.25">
      <c r="B55" s="27" t="s">
        <v>11</v>
      </c>
      <c r="C55" s="28"/>
      <c r="D55" s="28"/>
      <c r="E55" s="28"/>
      <c r="F55" s="29"/>
      <c r="G55" s="22"/>
      <c r="H55" s="2">
        <v>0</v>
      </c>
      <c r="I55" s="10"/>
      <c r="J55" s="10"/>
    </row>
    <row r="56" spans="2:12" x14ac:dyDescent="0.25">
      <c r="B56" s="27" t="s">
        <v>22</v>
      </c>
      <c r="C56" s="28"/>
      <c r="D56" s="28"/>
      <c r="E56" s="28"/>
      <c r="F56" s="29"/>
      <c r="G56" s="22"/>
      <c r="H56" s="2">
        <v>0</v>
      </c>
      <c r="I56" s="10"/>
      <c r="J56" s="10"/>
    </row>
    <row r="57" spans="2:12" x14ac:dyDescent="0.25">
      <c r="B57" s="36" t="s">
        <v>26</v>
      </c>
      <c r="C57" s="37"/>
      <c r="D57" s="37"/>
      <c r="E57" s="37"/>
      <c r="F57" s="38"/>
      <c r="G57" s="24">
        <v>44915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+0.82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+240033.35+15523.32+1891.97+0.06-17415.29-240032.59+0.5+13935.55+9696.42+1956.52-25588.49+1903050+675810.24-0.25-675810.24+25210.67+1978.46+7402.72-1829736.84+0.47-5922+120000+66666.66+0.19-322545.43+16176.25+1936.03+66666.66-18112.28+37690.73+28473.64+2196.45+1446806.02+6931.07+107167.97-1484407.18+32435.21-32435.21+141072+16837.81+2037.89-0.07-18875.7+25493.76+2132.86+564958.13+7415.25-600000+173256.73-280256.73+17991.11-17991.11-99992.61+0.02+16994.77+2066.74-0.23-19061.51-136.59+73+22225.06+2129.68+460440.2+4630.81+0.02-0.24-489425.75+966218+13230.1+5108.7-0.3+63.89-18338.8+17007.26+2072.24-0.43-19079.5+177569.64-966218+0.03+21899+2152.22+632216.51+5940.44+70000+246208.62+0.84-1045337.95+4689.47+7878.24+2700-15267.71+66921.16-177569.64+17251.07+2073.31+0.04-19324.38-141072+0.26+0.03+46010.59+20593.26+2162.68+673095.15+30299.61-0.27-726150.7-46010.59+2700+2700-5400+16928.02+2041.97-0.32-18969.99+441198.29+0.03-441198.29+19327.78+2126.06+533403.1+7577.02+0.13-562433.96+1963.64+1350-3313.64+16856.88+2048.07-0.15-18904.95+0.01+16401.88+2148.67+425402.69+6046.76-450000+4114.29-4114.29-0.12+16606.04+2031.8-0.06-18637.84+0.02+20529.4+2096.87+529796.71+7577.02-560000+4813.04+5417.39-10230.43+240000-240000+16901.26+2055.29+0.25-18956.55+800000+50000+0.24-850000+10572.23+27309.66-0.32-37881.89+16857.75+2067.82-0.35-18925.57+0.02+260196.57-260196.57+2135.09+7206.08+19793.88+1057193.43-1086328.36+6404.56+4428.57-10833.13+16984.73+2045.72+0.41-19030.45+19338.66+2119.21+545467.37+7953.19+0.08-574878.43+5748.47+5428.57-0.24-11177.04+0.58+16997.1+2039.1-0.13-19036.2+1.69+106493.94</f>
        <v>111028.98999999886</v>
      </c>
      <c r="I57" s="10"/>
      <c r="L57" s="7"/>
    </row>
    <row r="58" spans="2:12" x14ac:dyDescent="0.25">
      <c r="B58" s="27" t="s">
        <v>27</v>
      </c>
      <c r="C58" s="28"/>
      <c r="D58" s="28"/>
      <c r="E58" s="28"/>
      <c r="F58" s="29"/>
      <c r="G58" s="22"/>
      <c r="H58" s="2">
        <f>86810.04+19683.9</f>
        <v>106493.94</v>
      </c>
      <c r="I58" s="10"/>
      <c r="J58" s="10"/>
    </row>
    <row r="59" spans="2:12" x14ac:dyDescent="0.25">
      <c r="B59" s="33" t="s">
        <v>28</v>
      </c>
      <c r="C59" s="34"/>
      <c r="D59" s="34"/>
      <c r="E59" s="34"/>
      <c r="F59" s="35"/>
      <c r="G59" s="22"/>
      <c r="H59" s="6">
        <f>H14+H29-H37-H50+H57-H58</f>
        <v>5422154.3099999987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  <row r="62" spans="2:12" ht="16.5" customHeight="1" x14ac:dyDescent="0.25"/>
  </sheetData>
  <mergeCells count="55">
    <mergeCell ref="B15:F15"/>
    <mergeCell ref="B20:F20"/>
    <mergeCell ref="B45:F45"/>
    <mergeCell ref="B43:F43"/>
    <mergeCell ref="B44:F44"/>
    <mergeCell ref="B28:F28"/>
    <mergeCell ref="B27:F27"/>
    <mergeCell ref="B30:F30"/>
    <mergeCell ref="B21:F21"/>
    <mergeCell ref="B41:F41"/>
    <mergeCell ref="B36:F36"/>
    <mergeCell ref="B29:F29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1:F51"/>
    <mergeCell ref="B38:F38"/>
    <mergeCell ref="B47:F47"/>
    <mergeCell ref="B46:F46"/>
    <mergeCell ref="B42:F42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smiljka</cp:lastModifiedBy>
  <cp:revision/>
  <cp:lastPrinted>2021-11-18T07:15:58Z</cp:lastPrinted>
  <dcterms:created xsi:type="dcterms:W3CDTF">2018-11-15T09:32:50Z</dcterms:created>
  <dcterms:modified xsi:type="dcterms:W3CDTF">2022-12-21T08:54:27Z</dcterms:modified>
  <cp:category/>
  <cp:contentStatus/>
</cp:coreProperties>
</file>